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02-f-CPS REFERRAL DECISIONS WI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<sst xmlns="http://schemas.openxmlformats.org/spreadsheetml/2006/main" count="114" uniqueCount="71">
  <si>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</si>
  <si>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</si>
  <si>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</si>
  <si>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</si>
  <si>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</si>
  <si>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</si>
  <si>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</si>
  <si>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</si>
  <si>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</si>
  <si>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</si>
  <si>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</si>
  <si>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</si>
  <si>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</si>
  <si>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</si>
  <si>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</si>
  <si>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</si>
  <si>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</si>
  <si>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</si>
  <si>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</si>
  <si>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</si>
  <si>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</si>
  <si>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</si>
  <si>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</si>
  <si>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</si>
  <si>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</si>
  <si>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</si>
  <si>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</si>
  <si>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</si>
  <si>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</si>
  <si>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</si>
  <si>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</si>
  <si>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</si>
  <si>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</si>
  <si>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</si>
  <si>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</si>
  <si>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</si>
  <si>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</si>
  <si>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</si>
  <si>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</si>
  <si>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</si>
  <si>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</si>
  <si>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</si>
  <si>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State Office</t>
  </si>
  <si>
    <t>Sumter</t>
  </si>
  <si>
    <t>Union</t>
  </si>
  <si>
    <t>Williamsburg</t>
  </si>
  <si>
    <t>York</t>
  </si>
  <si>
    <t>South Carolina Department of Social Services</t>
  </si>
  <si>
    <t>STATE TOTAL</t>
  </si>
  <si>
    <t># of Referrals</t>
  </si>
  <si>
    <t># of Referrals Pended</t>
  </si>
  <si>
    <t>% of Referrals Pended</t>
  </si>
  <si>
    <t># of Referrals Accepted</t>
  </si>
  <si>
    <t># of Referrals Accepted After Pending</t>
  </si>
  <si>
    <t>% of Referrals Accepted After Pending</t>
  </si>
  <si>
    <t># of Referrals Indicated After Pending</t>
  </si>
  <si>
    <t>% of Referrals Indicated After Pending</t>
  </si>
  <si>
    <t># of Referrals Indicated</t>
  </si>
  <si>
    <t>% of Accepted Referrals that were Indicated</t>
  </si>
  <si>
    <t>Reg #</t>
  </si>
  <si>
    <t>County</t>
  </si>
  <si>
    <t xml:space="preserve">Decisions for CPS Referrals for Fiscal Year 10-11 </t>
  </si>
  <si>
    <t>Accountability, Data, and Research (eff. 201108)</t>
  </si>
  <si>
    <t>1</t>
  </si>
  <si>
    <t>2</t>
  </si>
  <si>
    <t>3</t>
  </si>
  <si>
    <t>4</t>
  </si>
  <si>
    <t>Region 1 Total</t>
  </si>
  <si>
    <t>Region 4 Total</t>
  </si>
  <si>
    <t>Region 3 Total</t>
  </si>
  <si>
    <t>Region 2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</si>
</sst>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3" fontId="10" fillId="34" borderId="11" xfId="0" applyNumberFormat="1" applyFont="1" applyFill="1" applyBorder="1" applyAlignment="1">
      <alignment/>
    </xf>
    <xf numFmtId="9" fontId="10" fillId="34" borderId="11" xfId="0" applyNumberFormat="1" applyFont="1" applyFill="1" applyBorder="1" applyAlignment="1">
      <alignment/>
    </xf>
    <xf numFmtId="9" fontId="10" fillId="34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35" borderId="13" xfId="0" applyNumberFormat="1" applyFont="1" applyFill="1" applyBorder="1" applyAlignment="1">
      <alignment horizontal="right" wrapText="1"/>
    </xf>
    <xf numFmtId="9" fontId="7" fillId="35" borderId="13" xfId="0" applyNumberFormat="1" applyFont="1" applyFill="1" applyBorder="1" applyAlignment="1">
      <alignment horizontal="right" wrapText="1"/>
    </xf>
    <xf numFmtId="9" fontId="7" fillId="35" borderId="14" xfId="0" applyNumberFormat="1" applyFont="1" applyFill="1" applyBorder="1" applyAlignment="1">
      <alignment horizontal="right" wrapText="1"/>
    </xf>
    <xf numFmtId="0" fontId="11" fillId="35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 horizontal="right" wrapText="1"/>
    </xf>
    <xf numFmtId="3" fontId="11" fillId="0" borderId="16" xfId="0" applyNumberFormat="1" applyFont="1" applyBorder="1" applyAlignment="1">
      <alignment/>
    </xf>
    <xf numFmtId="9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9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35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wrapText="1"/>
    </xf>
    <xf numFmtId="3" fontId="11" fillId="0" borderId="19" xfId="0" applyNumberFormat="1" applyFont="1" applyFill="1" applyBorder="1" applyAlignment="1">
      <alignment horizontal="right" wrapText="1"/>
    </xf>
    <xf numFmtId="9" fontId="11" fillId="0" borderId="19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wrapText="1"/>
    </xf>
    <xf numFmtId="9" fontId="11" fillId="0" borderId="20" xfId="0" applyNumberFormat="1" applyFont="1" applyFill="1" applyBorder="1" applyAlignment="1">
      <alignment horizontal="right" wrapText="1"/>
    </xf>
    <xf numFmtId="3" fontId="11" fillId="0" borderId="19" xfId="0" applyNumberFormat="1" applyFont="1" applyBorder="1" applyAlignment="1">
      <alignment/>
    </xf>
    <xf numFmtId="9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9" fontId="11" fillId="0" borderId="20" xfId="0" applyNumberFormat="1" applyFont="1" applyBorder="1" applyAlignment="1">
      <alignment/>
    </xf>
    <xf numFmtId="0" fontId="11" fillId="35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wrapText="1"/>
    </xf>
    <xf numFmtId="3" fontId="11" fillId="0" borderId="22" xfId="0" applyNumberFormat="1" applyFont="1" applyFill="1" applyBorder="1" applyAlignment="1">
      <alignment horizontal="right" wrapText="1"/>
    </xf>
    <xf numFmtId="9" fontId="11" fillId="0" borderId="22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right" wrapText="1"/>
    </xf>
    <xf numFmtId="9" fontId="11" fillId="0" borderId="23" xfId="0" applyNumberFormat="1" applyFont="1" applyFill="1" applyBorder="1" applyAlignment="1">
      <alignment horizontal="right" wrapText="1"/>
    </xf>
    <xf numFmtId="0" fontId="11" fillId="35" borderId="24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wrapText="1"/>
    </xf>
    <xf numFmtId="3" fontId="11" fillId="0" borderId="25" xfId="0" applyNumberFormat="1" applyFont="1" applyFill="1" applyBorder="1" applyAlignment="1">
      <alignment horizontal="right" wrapText="1"/>
    </xf>
    <xf numFmtId="3" fontId="11" fillId="0" borderId="25" xfId="0" applyNumberFormat="1" applyFont="1" applyBorder="1" applyAlignment="1">
      <alignment/>
    </xf>
    <xf numFmtId="9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9" fontId="11" fillId="0" borderId="26" xfId="0" applyNumberFormat="1" applyFont="1" applyBorder="1" applyAlignment="1">
      <alignment/>
    </xf>
    <xf numFmtId="9" fontId="11" fillId="0" borderId="27" xfId="0" applyNumberFormat="1" applyFont="1" applyFill="1" applyBorder="1" applyAlignment="1">
      <alignment horizontal="right" wrapText="1"/>
    </xf>
    <xf numFmtId="9" fontId="11" fillId="0" borderId="28" xfId="0" applyNumberFormat="1" applyFont="1" applyFill="1" applyBorder="1" applyAlignment="1">
      <alignment horizontal="right" wrapText="1"/>
    </xf>
    <xf numFmtId="3" fontId="7" fillId="35" borderId="29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35" borderId="30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9" fillId="36" borderId="3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232" zoomScalePageLayoutView="0" workbookViewId="0" topLeftCell="A1">
      <pane ySplit="4" topLeftCell="A5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4" width="7.421875" style="14" customWidth="1"/>
    <col min="5" max="5" width="7.421875" style="1" customWidth="1"/>
    <col min="6" max="6" width="7.8515625" style="14" customWidth="1"/>
    <col min="7" max="7" width="8.28125" style="0" customWidth="1"/>
    <col min="8" max="8" width="8.28125" style="1" customWidth="1"/>
    <col min="9" max="9" width="8.28125" style="0" customWidth="1"/>
    <col min="10" max="10" width="8.28125" style="1" customWidth="1"/>
    <col min="11" max="11" width="8.28125" style="14" customWidth="1"/>
    <col min="12" max="12" width="8.7109375" style="1" customWidth="1"/>
  </cols>
  <sheetData>
    <row r="1" spans="1:13" ht="1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</row>
    <row r="2" spans="1:13" ht="13.5" customHeight="1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62</v>
      </c>
      <c r="M2" s="2"/>
    </row>
    <row r="3" spans="1:13" ht="3.75" customHeight="1">
      <c r="A3" s="2"/>
      <c r="B3" s="2"/>
      <c r="C3" s="12"/>
      <c r="D3" s="12"/>
      <c r="E3" s="2"/>
      <c r="F3" s="12"/>
      <c r="G3" s="2"/>
      <c r="H3" s="2"/>
      <c r="I3" s="2"/>
      <c r="J3" s="2"/>
      <c r="K3" s="12"/>
      <c r="L3" s="11"/>
      <c r="M3" s="2"/>
    </row>
    <row r="4" spans="1:12" s="5" customFormat="1" ht="56.25">
      <c r="A4" s="3" t="s">
        <v>59</v>
      </c>
      <c r="B4" s="3" t="s">
        <v>60</v>
      </c>
      <c r="C4" s="13" t="s">
        <v>49</v>
      </c>
      <c r="D4" s="13" t="s">
        <v>50</v>
      </c>
      <c r="E4" s="4" t="s">
        <v>51</v>
      </c>
      <c r="F4" s="13" t="s">
        <v>52</v>
      </c>
      <c r="G4" s="3" t="s">
        <v>53</v>
      </c>
      <c r="H4" s="4" t="s">
        <v>54</v>
      </c>
      <c r="I4" s="3" t="s">
        <v>55</v>
      </c>
      <c r="J4" s="4" t="s">
        <v>56</v>
      </c>
      <c r="K4" s="13" t="s">
        <v>57</v>
      </c>
      <c r="L4" s="4" t="s">
        <v>58</v>
      </c>
    </row>
    <row r="5" spans="1:12" s="6" customFormat="1" ht="15" customHeight="1">
      <c r="A5" s="56" t="s">
        <v>48</v>
      </c>
      <c r="B5" s="57"/>
      <c r="C5" s="7">
        <f>C16+C32+C43+C56</f>
        <v>28092</v>
      </c>
      <c r="D5" s="7">
        <f>D16+D32+D43+D56</f>
        <v>1043</v>
      </c>
      <c r="E5" s="8">
        <f>D5/C5</f>
        <v>0.03712800797380037</v>
      </c>
      <c r="F5" s="7">
        <f>F16+F32+F43+F56</f>
        <v>17763</v>
      </c>
      <c r="G5" s="7">
        <f>G16+G32+G43+G56</f>
        <v>437</v>
      </c>
      <c r="H5" s="8">
        <f>G5/D5</f>
        <v>0.4189837008628955</v>
      </c>
      <c r="I5" s="7">
        <f>I16+I32+I43+I56</f>
        <v>128</v>
      </c>
      <c r="J5" s="8">
        <f>I5/D5</f>
        <v>0.12272291466922339</v>
      </c>
      <c r="K5" s="7">
        <f>K16+K32+K43+K56</f>
        <v>6686</v>
      </c>
      <c r="L5" s="9">
        <f>K5/F5</f>
        <v>0.37640038281821764</v>
      </c>
    </row>
    <row r="6" spans="1:12" s="25" customFormat="1" ht="12" customHeight="1">
      <c r="A6" s="18" t="s">
        <v>63</v>
      </c>
      <c r="B6" s="19" t="s">
        <v>0</v>
      </c>
      <c r="C6" s="20">
        <v>92</v>
      </c>
      <c r="D6" s="21"/>
      <c r="E6" s="22"/>
      <c r="F6" s="20">
        <v>49</v>
      </c>
      <c r="G6" s="23"/>
      <c r="H6" s="22"/>
      <c r="I6" s="23"/>
      <c r="J6" s="22"/>
      <c r="K6" s="20">
        <v>28</v>
      </c>
      <c r="L6" s="24">
        <v>0.5714285714285714</v>
      </c>
    </row>
    <row r="7" spans="1:12" s="25" customFormat="1" ht="12" customHeight="1">
      <c r="A7" s="26" t="s">
        <v>63</v>
      </c>
      <c r="B7" s="27" t="s">
        <v>3</v>
      </c>
      <c r="C7" s="28">
        <v>1855</v>
      </c>
      <c r="D7" s="28"/>
      <c r="E7" s="29"/>
      <c r="F7" s="28">
        <v>1299</v>
      </c>
      <c r="G7" s="30"/>
      <c r="H7" s="29"/>
      <c r="I7" s="30"/>
      <c r="J7" s="29"/>
      <c r="K7" s="28">
        <v>435</v>
      </c>
      <c r="L7" s="31">
        <v>0.3348729792147806</v>
      </c>
    </row>
    <row r="8" spans="1:12" s="25" customFormat="1" ht="12" customHeight="1">
      <c r="A8" s="26" t="s">
        <v>63</v>
      </c>
      <c r="B8" s="27" t="s">
        <v>10</v>
      </c>
      <c r="C8" s="28">
        <v>442</v>
      </c>
      <c r="D8" s="32">
        <v>1</v>
      </c>
      <c r="E8" s="33">
        <v>0.0022624434389140274</v>
      </c>
      <c r="F8" s="28">
        <v>357</v>
      </c>
      <c r="G8" s="34"/>
      <c r="H8" s="33"/>
      <c r="I8" s="34"/>
      <c r="J8" s="33"/>
      <c r="K8" s="28">
        <v>168</v>
      </c>
      <c r="L8" s="35">
        <v>0.47058823529411764</v>
      </c>
    </row>
    <row r="9" spans="1:12" s="25" customFormat="1" ht="12" customHeight="1">
      <c r="A9" s="26" t="s">
        <v>63</v>
      </c>
      <c r="B9" s="27" t="s">
        <v>22</v>
      </c>
      <c r="C9" s="28">
        <v>3792</v>
      </c>
      <c r="D9" s="32">
        <v>7</v>
      </c>
      <c r="E9" s="33">
        <v>0.0018459915611814346</v>
      </c>
      <c r="F9" s="28">
        <v>1896</v>
      </c>
      <c r="G9" s="34">
        <v>3</v>
      </c>
      <c r="H9" s="33">
        <v>0.42857142857142855</v>
      </c>
      <c r="I9" s="34">
        <v>1</v>
      </c>
      <c r="J9" s="33">
        <v>0.14285714285714285</v>
      </c>
      <c r="K9" s="28">
        <v>792</v>
      </c>
      <c r="L9" s="35">
        <v>0.4177215189873418</v>
      </c>
    </row>
    <row r="10" spans="1:12" s="25" customFormat="1" ht="12" customHeight="1">
      <c r="A10" s="26" t="s">
        <v>63</v>
      </c>
      <c r="B10" s="27" t="s">
        <v>23</v>
      </c>
      <c r="C10" s="28">
        <v>255</v>
      </c>
      <c r="D10" s="28">
        <v>1</v>
      </c>
      <c r="E10" s="29">
        <v>0.00392156862745098</v>
      </c>
      <c r="F10" s="28">
        <v>114</v>
      </c>
      <c r="G10" s="30"/>
      <c r="H10" s="29"/>
      <c r="I10" s="30"/>
      <c r="J10" s="29"/>
      <c r="K10" s="28">
        <v>45</v>
      </c>
      <c r="L10" s="31">
        <v>0.39473684210526316</v>
      </c>
    </row>
    <row r="11" spans="1:12" s="25" customFormat="1" ht="12" customHeight="1">
      <c r="A11" s="26" t="s">
        <v>63</v>
      </c>
      <c r="B11" s="27" t="s">
        <v>29</v>
      </c>
      <c r="C11" s="28">
        <v>470</v>
      </c>
      <c r="D11" s="32"/>
      <c r="E11" s="33"/>
      <c r="F11" s="28">
        <v>276</v>
      </c>
      <c r="G11" s="34"/>
      <c r="H11" s="33"/>
      <c r="I11" s="34"/>
      <c r="J11" s="33"/>
      <c r="K11" s="28">
        <v>91</v>
      </c>
      <c r="L11" s="35">
        <v>0.32971014492753625</v>
      </c>
    </row>
    <row r="12" spans="1:12" s="25" customFormat="1" ht="12" customHeight="1">
      <c r="A12" s="26" t="s">
        <v>63</v>
      </c>
      <c r="B12" s="27" t="s">
        <v>35</v>
      </c>
      <c r="C12" s="28">
        <v>216</v>
      </c>
      <c r="D12" s="28">
        <v>10</v>
      </c>
      <c r="E12" s="29">
        <v>0.046296296296296294</v>
      </c>
      <c r="F12" s="28">
        <v>149</v>
      </c>
      <c r="G12" s="30">
        <v>9</v>
      </c>
      <c r="H12" s="29">
        <v>0.9</v>
      </c>
      <c r="I12" s="34">
        <v>2</v>
      </c>
      <c r="J12" s="29">
        <v>0.2</v>
      </c>
      <c r="K12" s="28">
        <v>68</v>
      </c>
      <c r="L12" s="31">
        <v>0.4563758389261745</v>
      </c>
    </row>
    <row r="13" spans="1:12" s="25" customFormat="1" ht="12" customHeight="1">
      <c r="A13" s="26" t="s">
        <v>63</v>
      </c>
      <c r="B13" s="27" t="s">
        <v>36</v>
      </c>
      <c r="C13" s="28">
        <v>593</v>
      </c>
      <c r="D13" s="28"/>
      <c r="E13" s="29"/>
      <c r="F13" s="28">
        <v>225</v>
      </c>
      <c r="G13" s="30"/>
      <c r="H13" s="29"/>
      <c r="I13" s="30"/>
      <c r="J13" s="29"/>
      <c r="K13" s="28">
        <v>144</v>
      </c>
      <c r="L13" s="31">
        <v>0.64</v>
      </c>
    </row>
    <row r="14" spans="1:12" s="25" customFormat="1" ht="12" customHeight="1">
      <c r="A14" s="26" t="s">
        <v>63</v>
      </c>
      <c r="B14" s="27" t="s">
        <v>38</v>
      </c>
      <c r="C14" s="28">
        <v>821</v>
      </c>
      <c r="D14" s="32">
        <v>1</v>
      </c>
      <c r="E14" s="33">
        <v>0.001218026796589525</v>
      </c>
      <c r="F14" s="28">
        <v>502</v>
      </c>
      <c r="G14" s="34">
        <v>1</v>
      </c>
      <c r="H14" s="33">
        <v>1</v>
      </c>
      <c r="I14" s="34"/>
      <c r="J14" s="33"/>
      <c r="K14" s="28">
        <v>281</v>
      </c>
      <c r="L14" s="35">
        <v>0.5597609561752988</v>
      </c>
    </row>
    <row r="15" spans="1:12" s="25" customFormat="1" ht="12" customHeight="1">
      <c r="A15" s="36" t="s">
        <v>63</v>
      </c>
      <c r="B15" s="37" t="s">
        <v>41</v>
      </c>
      <c r="C15" s="38">
        <v>1730</v>
      </c>
      <c r="D15" s="38">
        <v>1</v>
      </c>
      <c r="E15" s="39">
        <v>0.0005780346820809249</v>
      </c>
      <c r="F15" s="38">
        <v>686</v>
      </c>
      <c r="G15" s="40"/>
      <c r="H15" s="39"/>
      <c r="I15" s="40"/>
      <c r="J15" s="39"/>
      <c r="K15" s="38">
        <v>347</v>
      </c>
      <c r="L15" s="41">
        <v>0.5058309037900874</v>
      </c>
    </row>
    <row r="16" spans="1:12" ht="11.25" customHeight="1">
      <c r="A16" s="54" t="s">
        <v>67</v>
      </c>
      <c r="B16" s="55"/>
      <c r="C16" s="15">
        <f>SUM(C6:C15)</f>
        <v>10266</v>
      </c>
      <c r="D16" s="15">
        <f>SUM(D6:D15)</f>
        <v>21</v>
      </c>
      <c r="E16" s="16">
        <f>D16/C16</f>
        <v>0.0020455873758036236</v>
      </c>
      <c r="F16" s="15">
        <f>SUM(F6:F15)</f>
        <v>5553</v>
      </c>
      <c r="G16" s="15">
        <f>SUM(G6:G15)</f>
        <v>13</v>
      </c>
      <c r="H16" s="16">
        <f>G16/D16</f>
        <v>0.6190476190476191</v>
      </c>
      <c r="I16" s="15">
        <f>SUM(I6:I15)</f>
        <v>3</v>
      </c>
      <c r="J16" s="16">
        <f>I16/D16</f>
        <v>0.14285714285714285</v>
      </c>
      <c r="K16" s="15">
        <f>SUM(K6:K15)</f>
        <v>2399</v>
      </c>
      <c r="L16" s="17">
        <f>K16/F16</f>
        <v>0.432018728615163</v>
      </c>
    </row>
    <row r="17" spans="1:12" s="25" customFormat="1" ht="12" customHeight="1">
      <c r="A17" s="42" t="s">
        <v>64</v>
      </c>
      <c r="B17" s="43" t="s">
        <v>1</v>
      </c>
      <c r="C17" s="44">
        <v>780</v>
      </c>
      <c r="D17" s="45">
        <v>43</v>
      </c>
      <c r="E17" s="46">
        <v>0.05512820512820513</v>
      </c>
      <c r="F17" s="44">
        <v>449</v>
      </c>
      <c r="G17" s="47">
        <v>13</v>
      </c>
      <c r="H17" s="46">
        <v>0.3023255813953488</v>
      </c>
      <c r="I17" s="47">
        <v>5</v>
      </c>
      <c r="J17" s="46">
        <v>0.11627906976744186</v>
      </c>
      <c r="K17" s="44">
        <v>192</v>
      </c>
      <c r="L17" s="48">
        <v>0.42761692650334077</v>
      </c>
    </row>
    <row r="18" spans="1:12" s="25" customFormat="1" ht="12" customHeight="1">
      <c r="A18" s="26" t="s">
        <v>64</v>
      </c>
      <c r="B18" s="27" t="s">
        <v>4</v>
      </c>
      <c r="C18" s="28">
        <v>44</v>
      </c>
      <c r="D18" s="28">
        <v>3</v>
      </c>
      <c r="E18" s="29">
        <v>0.06818181818181818</v>
      </c>
      <c r="F18" s="28">
        <v>39</v>
      </c>
      <c r="G18" s="30">
        <v>1</v>
      </c>
      <c r="H18" s="29">
        <v>0.3333333333333333</v>
      </c>
      <c r="I18" s="34"/>
      <c r="J18" s="29"/>
      <c r="K18" s="28">
        <v>20</v>
      </c>
      <c r="L18" s="31">
        <v>0.5128205128205128</v>
      </c>
    </row>
    <row r="19" spans="1:12" s="25" customFormat="1" ht="12" customHeight="1">
      <c r="A19" s="26" t="s">
        <v>64</v>
      </c>
      <c r="B19" s="27" t="s">
        <v>5</v>
      </c>
      <c r="C19" s="28">
        <v>103</v>
      </c>
      <c r="D19" s="32"/>
      <c r="E19" s="33"/>
      <c r="F19" s="28">
        <v>79</v>
      </c>
      <c r="G19" s="34"/>
      <c r="H19" s="33"/>
      <c r="I19" s="34"/>
      <c r="J19" s="33"/>
      <c r="K19" s="28">
        <v>36</v>
      </c>
      <c r="L19" s="35">
        <v>0.45569620253164556</v>
      </c>
    </row>
    <row r="20" spans="1:12" s="25" customFormat="1" ht="12" customHeight="1">
      <c r="A20" s="26" t="s">
        <v>64</v>
      </c>
      <c r="B20" s="27" t="s">
        <v>11</v>
      </c>
      <c r="C20" s="28">
        <v>210</v>
      </c>
      <c r="D20" s="28">
        <v>3</v>
      </c>
      <c r="E20" s="29">
        <v>0.014285714285714285</v>
      </c>
      <c r="F20" s="28">
        <v>154</v>
      </c>
      <c r="G20" s="30">
        <v>2</v>
      </c>
      <c r="H20" s="29">
        <v>0.6666666666666666</v>
      </c>
      <c r="I20" s="30">
        <v>1</v>
      </c>
      <c r="J20" s="29">
        <v>0.3333333333333333</v>
      </c>
      <c r="K20" s="28">
        <v>52</v>
      </c>
      <c r="L20" s="31">
        <v>0.33766233766233766</v>
      </c>
    </row>
    <row r="21" spans="1:12" s="25" customFormat="1" ht="12" customHeight="1">
      <c r="A21" s="26" t="s">
        <v>64</v>
      </c>
      <c r="B21" s="27" t="s">
        <v>18</v>
      </c>
      <c r="C21" s="28">
        <v>89</v>
      </c>
      <c r="D21" s="28">
        <v>5</v>
      </c>
      <c r="E21" s="29">
        <v>0.056179775280898875</v>
      </c>
      <c r="F21" s="28">
        <v>45</v>
      </c>
      <c r="G21" s="30">
        <v>2</v>
      </c>
      <c r="H21" s="29">
        <v>0.4</v>
      </c>
      <c r="I21" s="30">
        <v>1</v>
      </c>
      <c r="J21" s="29">
        <v>0.2</v>
      </c>
      <c r="K21" s="28">
        <v>13</v>
      </c>
      <c r="L21" s="31">
        <v>0.28888888888888886</v>
      </c>
    </row>
    <row r="22" spans="1:12" s="25" customFormat="1" ht="12" customHeight="1">
      <c r="A22" s="26" t="s">
        <v>64</v>
      </c>
      <c r="B22" s="27" t="s">
        <v>19</v>
      </c>
      <c r="C22" s="28">
        <v>98</v>
      </c>
      <c r="D22" s="28"/>
      <c r="E22" s="29"/>
      <c r="F22" s="28">
        <v>78</v>
      </c>
      <c r="G22" s="34"/>
      <c r="H22" s="29"/>
      <c r="I22" s="34"/>
      <c r="J22" s="29"/>
      <c r="K22" s="28">
        <v>30</v>
      </c>
      <c r="L22" s="31">
        <v>0.38461538461538464</v>
      </c>
    </row>
    <row r="23" spans="1:12" s="25" customFormat="1" ht="12" customHeight="1">
      <c r="A23" s="26" t="s">
        <v>64</v>
      </c>
      <c r="B23" s="27" t="s">
        <v>27</v>
      </c>
      <c r="C23" s="28">
        <v>218</v>
      </c>
      <c r="D23" s="28"/>
      <c r="E23" s="29"/>
      <c r="F23" s="28">
        <v>208</v>
      </c>
      <c r="G23" s="30"/>
      <c r="H23" s="29"/>
      <c r="I23" s="30"/>
      <c r="J23" s="29"/>
      <c r="K23" s="28">
        <v>49</v>
      </c>
      <c r="L23" s="31">
        <v>0.23557692307692307</v>
      </c>
    </row>
    <row r="24" spans="1:12" s="25" customFormat="1" ht="12" customHeight="1">
      <c r="A24" s="26" t="s">
        <v>64</v>
      </c>
      <c r="B24" s="27" t="s">
        <v>28</v>
      </c>
      <c r="C24" s="28">
        <v>524</v>
      </c>
      <c r="D24" s="28">
        <v>32</v>
      </c>
      <c r="E24" s="29">
        <v>0.061068702290076333</v>
      </c>
      <c r="F24" s="28">
        <v>435</v>
      </c>
      <c r="G24" s="30">
        <v>9</v>
      </c>
      <c r="H24" s="29">
        <v>0.28125</v>
      </c>
      <c r="I24" s="30"/>
      <c r="J24" s="29"/>
      <c r="K24" s="28">
        <v>136</v>
      </c>
      <c r="L24" s="31">
        <v>0.31264367816091954</v>
      </c>
    </row>
    <row r="25" spans="1:12" s="25" customFormat="1" ht="12" customHeight="1">
      <c r="A25" s="26" t="s">
        <v>64</v>
      </c>
      <c r="B25" s="27" t="s">
        <v>31</v>
      </c>
      <c r="C25" s="28">
        <v>1380</v>
      </c>
      <c r="D25" s="28">
        <v>6</v>
      </c>
      <c r="E25" s="29">
        <v>0.004347826086956522</v>
      </c>
      <c r="F25" s="28">
        <v>1176</v>
      </c>
      <c r="G25" s="34">
        <v>2</v>
      </c>
      <c r="H25" s="29">
        <v>0.3333333333333333</v>
      </c>
      <c r="I25" s="34">
        <v>1</v>
      </c>
      <c r="J25" s="29">
        <v>0.16666666666666666</v>
      </c>
      <c r="K25" s="28">
        <v>300</v>
      </c>
      <c r="L25" s="31">
        <v>0.25510204081632654</v>
      </c>
    </row>
    <row r="26" spans="1:12" s="25" customFormat="1" ht="12" customHeight="1">
      <c r="A26" s="26" t="s">
        <v>64</v>
      </c>
      <c r="B26" s="27" t="s">
        <v>34</v>
      </c>
      <c r="C26" s="28">
        <v>21</v>
      </c>
      <c r="D26" s="28"/>
      <c r="E26" s="29"/>
      <c r="F26" s="28">
        <v>14</v>
      </c>
      <c r="G26" s="34"/>
      <c r="H26" s="29"/>
      <c r="I26" s="34"/>
      <c r="J26" s="29"/>
      <c r="K26" s="28">
        <v>4</v>
      </c>
      <c r="L26" s="31">
        <v>0.2857142857142857</v>
      </c>
    </row>
    <row r="27" spans="1:12" s="25" customFormat="1" ht="12" customHeight="1">
      <c r="A27" s="26" t="s">
        <v>64</v>
      </c>
      <c r="B27" s="27" t="s">
        <v>39</v>
      </c>
      <c r="C27" s="28">
        <v>1453</v>
      </c>
      <c r="D27" s="32">
        <v>2</v>
      </c>
      <c r="E27" s="33">
        <v>0.0013764624913971094</v>
      </c>
      <c r="F27" s="28">
        <v>1300</v>
      </c>
      <c r="G27" s="34">
        <v>1</v>
      </c>
      <c r="H27" s="33">
        <v>0.5</v>
      </c>
      <c r="I27" s="34"/>
      <c r="J27" s="33"/>
      <c r="K27" s="28">
        <v>441</v>
      </c>
      <c r="L27" s="35">
        <v>0.3392307692307692</v>
      </c>
    </row>
    <row r="28" spans="1:12" s="25" customFormat="1" ht="12" customHeight="1">
      <c r="A28" s="26" t="s">
        <v>64</v>
      </c>
      <c r="B28" s="27" t="s">
        <v>40</v>
      </c>
      <c r="C28" s="28">
        <v>47</v>
      </c>
      <c r="D28" s="28">
        <v>2</v>
      </c>
      <c r="E28" s="29">
        <v>0.0425531914893617</v>
      </c>
      <c r="F28" s="28">
        <v>37</v>
      </c>
      <c r="G28" s="30">
        <v>1</v>
      </c>
      <c r="H28" s="29">
        <v>0.5</v>
      </c>
      <c r="I28" s="30"/>
      <c r="J28" s="29"/>
      <c r="K28" s="28">
        <v>14</v>
      </c>
      <c r="L28" s="31">
        <v>0.3783783783783784</v>
      </c>
    </row>
    <row r="29" spans="1:12" s="25" customFormat="1" ht="12" customHeight="1">
      <c r="A29" s="26" t="s">
        <v>64</v>
      </c>
      <c r="B29" s="27" t="s">
        <v>42</v>
      </c>
      <c r="C29" s="28">
        <v>781</v>
      </c>
      <c r="D29" s="28">
        <v>114</v>
      </c>
      <c r="E29" s="29">
        <v>0.14596670934699105</v>
      </c>
      <c r="F29" s="28">
        <v>291</v>
      </c>
      <c r="G29" s="30">
        <v>30</v>
      </c>
      <c r="H29" s="29">
        <v>0.2631578947368421</v>
      </c>
      <c r="I29" s="30"/>
      <c r="J29" s="29"/>
      <c r="K29" s="28">
        <v>47</v>
      </c>
      <c r="L29" s="31">
        <v>0.16151202749140894</v>
      </c>
    </row>
    <row r="30" spans="1:12" s="25" customFormat="1" ht="12" customHeight="1">
      <c r="A30" s="26" t="s">
        <v>64</v>
      </c>
      <c r="B30" s="27" t="s">
        <v>44</v>
      </c>
      <c r="C30" s="28">
        <v>165</v>
      </c>
      <c r="D30" s="32">
        <v>1</v>
      </c>
      <c r="E30" s="33">
        <v>0.006060606060606061</v>
      </c>
      <c r="F30" s="28">
        <v>120</v>
      </c>
      <c r="G30" s="34">
        <v>1</v>
      </c>
      <c r="H30" s="33">
        <v>1</v>
      </c>
      <c r="I30" s="34"/>
      <c r="J30" s="33"/>
      <c r="K30" s="28">
        <v>34</v>
      </c>
      <c r="L30" s="35">
        <v>0.2833333333333333</v>
      </c>
    </row>
    <row r="31" spans="1:12" s="25" customFormat="1" ht="12" customHeight="1">
      <c r="A31" s="26" t="s">
        <v>64</v>
      </c>
      <c r="B31" s="27" t="s">
        <v>46</v>
      </c>
      <c r="C31" s="28">
        <v>1899</v>
      </c>
      <c r="D31" s="32">
        <v>115</v>
      </c>
      <c r="E31" s="33">
        <v>0.06055818852027383</v>
      </c>
      <c r="F31" s="28">
        <v>800</v>
      </c>
      <c r="G31" s="34">
        <v>45</v>
      </c>
      <c r="H31" s="33">
        <v>0.391304347826087</v>
      </c>
      <c r="I31" s="34">
        <v>14</v>
      </c>
      <c r="J31" s="33">
        <v>0.12173913043478261</v>
      </c>
      <c r="K31" s="28">
        <v>263</v>
      </c>
      <c r="L31" s="35">
        <v>0.32875</v>
      </c>
    </row>
    <row r="32" spans="1:12" ht="13.5" customHeight="1">
      <c r="A32" s="54" t="s">
        <v>70</v>
      </c>
      <c r="B32" s="55"/>
      <c r="C32" s="15">
        <f>SUM(C17:C31)</f>
        <v>7812</v>
      </c>
      <c r="D32" s="15">
        <f>SUM(D17:D31)</f>
        <v>326</v>
      </c>
      <c r="E32" s="16">
        <f>D32/C32</f>
        <v>0.04173067076292883</v>
      </c>
      <c r="F32" s="15">
        <f>SUM(F17:F31)</f>
        <v>5225</v>
      </c>
      <c r="G32" s="15">
        <f>SUM(G17:G31)</f>
        <v>107</v>
      </c>
      <c r="H32" s="16">
        <f>G32/D32</f>
        <v>0.3282208588957055</v>
      </c>
      <c r="I32" s="51">
        <f>SUM(I17:I31)</f>
        <v>22</v>
      </c>
      <c r="J32" s="16">
        <f>I32/D32</f>
        <v>0.06748466257668712</v>
      </c>
      <c r="K32" s="15">
        <f>SUM(K17:K31)</f>
        <v>1631</v>
      </c>
      <c r="L32" s="17">
        <f>K32/F32</f>
        <v>0.3121531100478469</v>
      </c>
    </row>
    <row r="33" spans="1:12" s="25" customFormat="1" ht="12" customHeight="1">
      <c r="A33" s="26" t="s">
        <v>65</v>
      </c>
      <c r="B33" s="27" t="s">
        <v>2</v>
      </c>
      <c r="C33" s="28">
        <v>33</v>
      </c>
      <c r="D33" s="28"/>
      <c r="E33" s="29"/>
      <c r="F33" s="28">
        <v>29</v>
      </c>
      <c r="G33" s="30"/>
      <c r="H33" s="49"/>
      <c r="I33" s="52"/>
      <c r="J33" s="50"/>
      <c r="K33" s="28">
        <v>20</v>
      </c>
      <c r="L33" s="31">
        <v>0.6896551724137931</v>
      </c>
    </row>
    <row r="34" spans="1:12" s="25" customFormat="1" ht="12" customHeight="1">
      <c r="A34" s="26" t="s">
        <v>65</v>
      </c>
      <c r="B34" s="27" t="s">
        <v>6</v>
      </c>
      <c r="C34" s="28">
        <v>338</v>
      </c>
      <c r="D34" s="28"/>
      <c r="E34" s="29"/>
      <c r="F34" s="28">
        <v>311</v>
      </c>
      <c r="G34" s="30"/>
      <c r="H34" s="29"/>
      <c r="I34" s="47"/>
      <c r="J34" s="29"/>
      <c r="K34" s="28">
        <v>74</v>
      </c>
      <c r="L34" s="31">
        <v>0.2379421221864952</v>
      </c>
    </row>
    <row r="35" spans="1:12" s="25" customFormat="1" ht="12" customHeight="1">
      <c r="A35" s="26" t="s">
        <v>65</v>
      </c>
      <c r="B35" s="27" t="s">
        <v>7</v>
      </c>
      <c r="C35" s="28">
        <v>1589</v>
      </c>
      <c r="D35" s="28">
        <v>253</v>
      </c>
      <c r="E35" s="29">
        <v>0.1592196349905601</v>
      </c>
      <c r="F35" s="28">
        <v>911</v>
      </c>
      <c r="G35" s="34">
        <v>107</v>
      </c>
      <c r="H35" s="29">
        <v>0.42292490118577075</v>
      </c>
      <c r="I35" s="34">
        <v>29</v>
      </c>
      <c r="J35" s="29">
        <v>0.11462450592885376</v>
      </c>
      <c r="K35" s="28">
        <v>302</v>
      </c>
      <c r="L35" s="31">
        <v>0.33150384193194293</v>
      </c>
    </row>
    <row r="36" spans="1:12" s="25" customFormat="1" ht="12" customHeight="1">
      <c r="A36" s="26" t="s">
        <v>65</v>
      </c>
      <c r="B36" s="27" t="s">
        <v>8</v>
      </c>
      <c r="C36" s="28">
        <v>77</v>
      </c>
      <c r="D36" s="28"/>
      <c r="E36" s="29"/>
      <c r="F36" s="28">
        <v>77</v>
      </c>
      <c r="G36" s="30"/>
      <c r="H36" s="29"/>
      <c r="I36" s="30"/>
      <c r="J36" s="29"/>
      <c r="K36" s="28">
        <v>25</v>
      </c>
      <c r="L36" s="31">
        <v>0.3246753246753247</v>
      </c>
    </row>
    <row r="37" spans="1:12" s="25" customFormat="1" ht="12" customHeight="1">
      <c r="A37" s="26" t="s">
        <v>65</v>
      </c>
      <c r="B37" s="27" t="s">
        <v>9</v>
      </c>
      <c r="C37" s="28">
        <v>1740</v>
      </c>
      <c r="D37" s="28">
        <v>193</v>
      </c>
      <c r="E37" s="29">
        <v>0.11091954022988505</v>
      </c>
      <c r="F37" s="28">
        <v>1349</v>
      </c>
      <c r="G37" s="30">
        <v>108</v>
      </c>
      <c r="H37" s="29">
        <v>0.5595854922279793</v>
      </c>
      <c r="I37" s="34">
        <v>45</v>
      </c>
      <c r="J37" s="29">
        <v>0.23316062176165803</v>
      </c>
      <c r="K37" s="28">
        <v>630</v>
      </c>
      <c r="L37" s="31">
        <v>0.4670126019273536</v>
      </c>
    </row>
    <row r="38" spans="1:12" s="25" customFormat="1" ht="12" customHeight="1">
      <c r="A38" s="26" t="s">
        <v>65</v>
      </c>
      <c r="B38" s="27" t="s">
        <v>14</v>
      </c>
      <c r="C38" s="28">
        <v>287</v>
      </c>
      <c r="D38" s="32">
        <v>23</v>
      </c>
      <c r="E38" s="33">
        <v>0.08013937282229965</v>
      </c>
      <c r="F38" s="28">
        <v>199</v>
      </c>
      <c r="G38" s="34">
        <v>10</v>
      </c>
      <c r="H38" s="33">
        <v>0.43478260869565216</v>
      </c>
      <c r="I38" s="34">
        <v>3</v>
      </c>
      <c r="J38" s="33">
        <v>0.13043478260869565</v>
      </c>
      <c r="K38" s="28">
        <v>73</v>
      </c>
      <c r="L38" s="35">
        <v>0.36683417085427134</v>
      </c>
    </row>
    <row r="39" spans="1:12" s="25" customFormat="1" ht="12" customHeight="1">
      <c r="A39" s="26" t="s">
        <v>65</v>
      </c>
      <c r="B39" s="27" t="s">
        <v>17</v>
      </c>
      <c r="C39" s="28">
        <v>923</v>
      </c>
      <c r="D39" s="28">
        <v>13</v>
      </c>
      <c r="E39" s="29">
        <v>0.014084507042253521</v>
      </c>
      <c r="F39" s="28">
        <v>708</v>
      </c>
      <c r="G39" s="30">
        <v>6</v>
      </c>
      <c r="H39" s="29">
        <v>0.46153846153846156</v>
      </c>
      <c r="I39" s="34">
        <v>2</v>
      </c>
      <c r="J39" s="29">
        <v>0.15384615384615385</v>
      </c>
      <c r="K39" s="28">
        <v>257</v>
      </c>
      <c r="L39" s="31">
        <v>0.3629943502824859</v>
      </c>
    </row>
    <row r="40" spans="1:12" s="25" customFormat="1" ht="12" customHeight="1">
      <c r="A40" s="26" t="s">
        <v>65</v>
      </c>
      <c r="B40" s="27" t="s">
        <v>24</v>
      </c>
      <c r="C40" s="28">
        <v>63</v>
      </c>
      <c r="D40" s="28"/>
      <c r="E40" s="29"/>
      <c r="F40" s="28">
        <v>44</v>
      </c>
      <c r="G40" s="30"/>
      <c r="H40" s="29"/>
      <c r="I40" s="30"/>
      <c r="J40" s="29"/>
      <c r="K40" s="28">
        <v>30</v>
      </c>
      <c r="L40" s="31">
        <v>0.6818181818181818</v>
      </c>
    </row>
    <row r="41" spans="1:12" s="25" customFormat="1" ht="12" customHeight="1">
      <c r="A41" s="26" t="s">
        <v>65</v>
      </c>
      <c r="B41" s="27" t="s">
        <v>26</v>
      </c>
      <c r="C41" s="28">
        <v>73</v>
      </c>
      <c r="D41" s="28">
        <v>1</v>
      </c>
      <c r="E41" s="29">
        <v>0.0136986301369863</v>
      </c>
      <c r="F41" s="28">
        <v>70</v>
      </c>
      <c r="G41" s="30">
        <v>1</v>
      </c>
      <c r="H41" s="29">
        <v>1</v>
      </c>
      <c r="I41" s="30"/>
      <c r="J41" s="29"/>
      <c r="K41" s="28">
        <v>25</v>
      </c>
      <c r="L41" s="31">
        <v>0.35714285714285715</v>
      </c>
    </row>
    <row r="42" spans="1:12" s="25" customFormat="1" ht="12" customHeight="1">
      <c r="A42" s="26" t="s">
        <v>65</v>
      </c>
      <c r="B42" s="27" t="s">
        <v>37</v>
      </c>
      <c r="C42" s="28">
        <v>219</v>
      </c>
      <c r="D42" s="32">
        <v>4</v>
      </c>
      <c r="E42" s="33">
        <v>0.0182648401826484</v>
      </c>
      <c r="F42" s="28">
        <v>187</v>
      </c>
      <c r="G42" s="34">
        <v>2</v>
      </c>
      <c r="H42" s="33">
        <v>0.5</v>
      </c>
      <c r="I42" s="34"/>
      <c r="J42" s="33"/>
      <c r="K42" s="28">
        <v>74</v>
      </c>
      <c r="L42" s="35">
        <v>0.39572192513368987</v>
      </c>
    </row>
    <row r="43" spans="1:12" ht="13.5" customHeight="1">
      <c r="A43" s="54" t="s">
        <v>69</v>
      </c>
      <c r="B43" s="55"/>
      <c r="C43" s="15">
        <f>SUM(C33:C42)</f>
        <v>5342</v>
      </c>
      <c r="D43" s="15">
        <f>SUM(D33:D42)</f>
        <v>487</v>
      </c>
      <c r="E43" s="16">
        <f>D43/C43</f>
        <v>0.09116435791838262</v>
      </c>
      <c r="F43" s="15">
        <f>SUM(F33:F42)</f>
        <v>3885</v>
      </c>
      <c r="G43" s="15">
        <f>SUM(G33:G42)</f>
        <v>234</v>
      </c>
      <c r="H43" s="16">
        <f>G43/D43</f>
        <v>0.4804928131416838</v>
      </c>
      <c r="I43" s="15">
        <f>SUM(I33:I42)</f>
        <v>79</v>
      </c>
      <c r="J43" s="16">
        <f>I43/D43</f>
        <v>0.162217659137577</v>
      </c>
      <c r="K43" s="15">
        <f>SUM(K33:K42)</f>
        <v>1510</v>
      </c>
      <c r="L43" s="17">
        <f>K43/F43</f>
        <v>0.3886743886743887</v>
      </c>
    </row>
    <row r="44" spans="1:12" s="25" customFormat="1" ht="12" customHeight="1">
      <c r="A44" s="26" t="s">
        <v>66</v>
      </c>
      <c r="B44" s="27" t="s">
        <v>12</v>
      </c>
      <c r="C44" s="28">
        <v>275</v>
      </c>
      <c r="D44" s="28"/>
      <c r="E44" s="29"/>
      <c r="F44" s="28">
        <v>262</v>
      </c>
      <c r="G44" s="30"/>
      <c r="H44" s="29"/>
      <c r="I44" s="34"/>
      <c r="J44" s="29"/>
      <c r="K44" s="28">
        <v>81</v>
      </c>
      <c r="L44" s="31">
        <v>0.30916030534351147</v>
      </c>
    </row>
    <row r="45" spans="1:12" s="25" customFormat="1" ht="12" customHeight="1">
      <c r="A45" s="26" t="s">
        <v>66</v>
      </c>
      <c r="B45" s="27" t="s">
        <v>13</v>
      </c>
      <c r="C45" s="28">
        <v>233</v>
      </c>
      <c r="D45" s="32">
        <v>57</v>
      </c>
      <c r="E45" s="33">
        <v>0.2446351931330472</v>
      </c>
      <c r="F45" s="28">
        <v>132</v>
      </c>
      <c r="G45" s="34">
        <v>16</v>
      </c>
      <c r="H45" s="33">
        <v>0.2807017543859649</v>
      </c>
      <c r="I45" s="34">
        <v>3</v>
      </c>
      <c r="J45" s="33">
        <v>0.05263157894736842</v>
      </c>
      <c r="K45" s="28">
        <v>51</v>
      </c>
      <c r="L45" s="35">
        <v>0.38636363636363635</v>
      </c>
    </row>
    <row r="46" spans="1:12" s="25" customFormat="1" ht="12" customHeight="1">
      <c r="A46" s="26" t="s">
        <v>66</v>
      </c>
      <c r="B46" s="27" t="s">
        <v>15</v>
      </c>
      <c r="C46" s="28">
        <v>363</v>
      </c>
      <c r="D46" s="28"/>
      <c r="E46" s="29"/>
      <c r="F46" s="28">
        <v>354</v>
      </c>
      <c r="G46" s="34"/>
      <c r="H46" s="29"/>
      <c r="I46" s="34"/>
      <c r="J46" s="29"/>
      <c r="K46" s="28">
        <v>142</v>
      </c>
      <c r="L46" s="31">
        <v>0.4011299435028249</v>
      </c>
    </row>
    <row r="47" spans="1:12" s="25" customFormat="1" ht="12" customHeight="1">
      <c r="A47" s="26" t="s">
        <v>66</v>
      </c>
      <c r="B47" s="27" t="s">
        <v>16</v>
      </c>
      <c r="C47" s="28">
        <v>358</v>
      </c>
      <c r="D47" s="28">
        <v>26</v>
      </c>
      <c r="E47" s="29">
        <v>0.07262569832402235</v>
      </c>
      <c r="F47" s="28">
        <v>214</v>
      </c>
      <c r="G47" s="30">
        <v>13</v>
      </c>
      <c r="H47" s="29">
        <v>0.5</v>
      </c>
      <c r="I47" s="30">
        <v>6</v>
      </c>
      <c r="J47" s="29">
        <v>0.23076923076923078</v>
      </c>
      <c r="K47" s="28">
        <v>82</v>
      </c>
      <c r="L47" s="31">
        <v>0.38317757009345793</v>
      </c>
    </row>
    <row r="48" spans="1:12" s="25" customFormat="1" ht="12" customHeight="1">
      <c r="A48" s="26" t="s">
        <v>66</v>
      </c>
      <c r="B48" s="27" t="s">
        <v>20</v>
      </c>
      <c r="C48" s="28">
        <v>603</v>
      </c>
      <c r="D48" s="28"/>
      <c r="E48" s="29"/>
      <c r="F48" s="28">
        <v>580</v>
      </c>
      <c r="G48" s="34"/>
      <c r="H48" s="29"/>
      <c r="I48" s="34"/>
      <c r="J48" s="29"/>
      <c r="K48" s="28">
        <v>221</v>
      </c>
      <c r="L48" s="31">
        <v>0.3810344827586207</v>
      </c>
    </row>
    <row r="49" spans="1:12" s="25" customFormat="1" ht="12" customHeight="1">
      <c r="A49" s="26" t="s">
        <v>66</v>
      </c>
      <c r="B49" s="27" t="s">
        <v>21</v>
      </c>
      <c r="C49" s="28">
        <v>214</v>
      </c>
      <c r="D49" s="28">
        <v>1</v>
      </c>
      <c r="E49" s="29">
        <v>0.004672897196261682</v>
      </c>
      <c r="F49" s="28">
        <v>81</v>
      </c>
      <c r="G49" s="30">
        <v>1</v>
      </c>
      <c r="H49" s="29">
        <v>1</v>
      </c>
      <c r="I49" s="30"/>
      <c r="J49" s="29"/>
      <c r="K49" s="28">
        <v>51</v>
      </c>
      <c r="L49" s="31">
        <v>0.6296296296296297</v>
      </c>
    </row>
    <row r="50" spans="1:12" s="25" customFormat="1" ht="12" customHeight="1">
      <c r="A50" s="26" t="s">
        <v>66</v>
      </c>
      <c r="B50" s="27" t="s">
        <v>25</v>
      </c>
      <c r="C50" s="28">
        <v>1392</v>
      </c>
      <c r="D50" s="28">
        <v>32</v>
      </c>
      <c r="E50" s="29">
        <v>0.022988505747126436</v>
      </c>
      <c r="F50" s="28">
        <v>725</v>
      </c>
      <c r="G50" s="34">
        <v>17</v>
      </c>
      <c r="H50" s="29">
        <v>0.53125</v>
      </c>
      <c r="I50" s="34">
        <v>2</v>
      </c>
      <c r="J50" s="29">
        <v>0.0625</v>
      </c>
      <c r="K50" s="28">
        <v>233</v>
      </c>
      <c r="L50" s="31">
        <v>0.3213793103448276</v>
      </c>
    </row>
    <row r="51" spans="1:12" s="25" customFormat="1" ht="12" customHeight="1">
      <c r="A51" s="26" t="s">
        <v>66</v>
      </c>
      <c r="B51" s="27" t="s">
        <v>30</v>
      </c>
      <c r="C51" s="28">
        <v>101</v>
      </c>
      <c r="D51" s="28"/>
      <c r="E51" s="29"/>
      <c r="F51" s="28">
        <v>88</v>
      </c>
      <c r="G51" s="30"/>
      <c r="H51" s="29"/>
      <c r="I51" s="30"/>
      <c r="J51" s="29"/>
      <c r="K51" s="28">
        <v>38</v>
      </c>
      <c r="L51" s="31">
        <v>0.4318181818181818</v>
      </c>
    </row>
    <row r="52" spans="1:12" s="25" customFormat="1" ht="12" customHeight="1">
      <c r="A52" s="26" t="s">
        <v>66</v>
      </c>
      <c r="B52" s="27" t="s">
        <v>32</v>
      </c>
      <c r="C52" s="28">
        <v>209</v>
      </c>
      <c r="D52" s="28">
        <v>26</v>
      </c>
      <c r="E52" s="29">
        <v>0.12440191387559808</v>
      </c>
      <c r="F52" s="28">
        <v>156</v>
      </c>
      <c r="G52" s="30">
        <v>10</v>
      </c>
      <c r="H52" s="29">
        <v>0.38461538461538464</v>
      </c>
      <c r="I52" s="30">
        <v>4</v>
      </c>
      <c r="J52" s="29">
        <v>0.15384615384615385</v>
      </c>
      <c r="K52" s="28">
        <v>73</v>
      </c>
      <c r="L52" s="31">
        <v>0.46794871794871795</v>
      </c>
    </row>
    <row r="53" spans="1:12" s="25" customFormat="1" ht="12" customHeight="1">
      <c r="A53" s="26" t="s">
        <v>66</v>
      </c>
      <c r="B53" s="27" t="s">
        <v>33</v>
      </c>
      <c r="C53" s="28">
        <v>108</v>
      </c>
      <c r="D53" s="28"/>
      <c r="E53" s="29"/>
      <c r="F53" s="28">
        <v>92</v>
      </c>
      <c r="G53" s="34"/>
      <c r="H53" s="29"/>
      <c r="I53" s="34"/>
      <c r="J53" s="29"/>
      <c r="K53" s="28">
        <v>54</v>
      </c>
      <c r="L53" s="31">
        <v>0.5869565217391305</v>
      </c>
    </row>
    <row r="54" spans="1:12" s="25" customFormat="1" ht="12" customHeight="1">
      <c r="A54" s="26" t="s">
        <v>66</v>
      </c>
      <c r="B54" s="27" t="s">
        <v>43</v>
      </c>
      <c r="C54" s="28">
        <v>667</v>
      </c>
      <c r="D54" s="32">
        <v>64</v>
      </c>
      <c r="E54" s="33">
        <v>0.095952023988006</v>
      </c>
      <c r="F54" s="28">
        <v>326</v>
      </c>
      <c r="G54" s="34">
        <v>25</v>
      </c>
      <c r="H54" s="33">
        <v>0.390625</v>
      </c>
      <c r="I54" s="34">
        <v>9</v>
      </c>
      <c r="J54" s="33">
        <v>0.140625</v>
      </c>
      <c r="K54" s="28">
        <v>93</v>
      </c>
      <c r="L54" s="35">
        <v>0.2852760736196319</v>
      </c>
    </row>
    <row r="55" spans="1:12" s="25" customFormat="1" ht="12" customHeight="1">
      <c r="A55" s="26" t="s">
        <v>66</v>
      </c>
      <c r="B55" s="27" t="s">
        <v>45</v>
      </c>
      <c r="C55" s="28">
        <v>149</v>
      </c>
      <c r="D55" s="28">
        <v>3</v>
      </c>
      <c r="E55" s="29">
        <v>0.020134228187919462</v>
      </c>
      <c r="F55" s="28">
        <v>90</v>
      </c>
      <c r="G55" s="30">
        <v>1</v>
      </c>
      <c r="H55" s="29">
        <v>0.3333333333333333</v>
      </c>
      <c r="I55" s="30"/>
      <c r="J55" s="29"/>
      <c r="K55" s="28">
        <v>27</v>
      </c>
      <c r="L55" s="31">
        <v>0.3</v>
      </c>
    </row>
    <row r="56" spans="1:12" ht="13.5" customHeight="1">
      <c r="A56" s="54" t="s">
        <v>68</v>
      </c>
      <c r="B56" s="55"/>
      <c r="C56" s="15">
        <f>SUM(C44:C55)</f>
        <v>4672</v>
      </c>
      <c r="D56" s="15">
        <f>SUM(D44:D55)</f>
        <v>209</v>
      </c>
      <c r="E56" s="16">
        <f>D56/C56</f>
        <v>0.04473458904109589</v>
      </c>
      <c r="F56" s="15">
        <f>SUM(F44:F55)</f>
        <v>3100</v>
      </c>
      <c r="G56" s="15">
        <f>SUM(G44:G55)</f>
        <v>83</v>
      </c>
      <c r="H56" s="16">
        <f>G56/D56</f>
        <v>0.39712918660287083</v>
      </c>
      <c r="I56" s="15">
        <f>SUM(I44:I55)</f>
        <v>24</v>
      </c>
      <c r="J56" s="16">
        <f>I56/D56</f>
        <v>0.11483253588516747</v>
      </c>
      <c r="K56" s="15">
        <f>SUM(K44:K55)</f>
        <v>1146</v>
      </c>
      <c r="L56" s="17">
        <f>K56/F56</f>
        <v>0.3696774193548387</v>
      </c>
    </row>
  </sheetData>
  <sheetProtection/>
  <mergeCells count="6">
    <mergeCell ref="A1:L1"/>
    <mergeCell ref="A56:B56"/>
    <mergeCell ref="A5:B5"/>
    <mergeCell ref="A16:B16"/>
    <mergeCell ref="A32:B32"/>
    <mergeCell ref="A43:B43"/>
  </mergeCells>
  <printOptions/>
  <pageMargins left="0.54" right="0.49" top="0.49" bottom="0.46" header="0.5" footer="0.4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Jeffords, Sissy</dc:creator>
  <cp:keywords/>
  <dc:description/>
  <cp:lastModifiedBy>Administrator</cp:lastModifiedBy>
  <cp:lastPrinted>2011-08-25T21:24:45Z</cp:lastPrinted>
  <dcterms:created xsi:type="dcterms:W3CDTF">2010-08-27T15:23:38Z</dcterms:created>
  <dcterms:modified xsi:type="dcterms:W3CDTF">2011-11-15T14:15:29Z</dcterms:modified>
  <cp:category/>
  <cp:version/>
  <cp:contentType/>
  <cp:contentStatus/>
</cp:coreProperties>
</file>